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O\tonery\055\1 výzva\"/>
    </mc:Choice>
  </mc:AlternateContent>
  <xr:revisionPtr revIDLastSave="0" documentId="13_ncr:1_{DA3AED4A-3870-4945-ABA1-F004F675956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0" i="1" l="1"/>
  <c r="P8" i="1"/>
  <c r="P9" i="1"/>
  <c r="P10" i="1"/>
  <c r="S8" i="1"/>
  <c r="T8" i="1"/>
  <c r="S9" i="1"/>
  <c r="T9" i="1"/>
  <c r="T7" i="1"/>
  <c r="P7" i="1"/>
  <c r="T10" i="1" l="1"/>
  <c r="S7" i="1"/>
  <c r="R13" i="1" s="1"/>
  <c r="Q13" i="1"/>
</calcChain>
</file>

<file path=xl/sharedStrings.xml><?xml version="1.0" encoding="utf-8"?>
<sst xmlns="http://schemas.openxmlformats.org/spreadsheetml/2006/main" count="53" uniqueCount="43">
  <si>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</si>
  <si>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</si>
  <si>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</si>
  <si>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</si>
  <si>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</si>
  <si>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</si>
  <si>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</si>
  <si>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</si>
  <si>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</si>
  <si>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</si>
  <si>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</si>
  <si>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</si>
  <si>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</si>
  <si>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</si>
  <si>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</si>
  <si>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</si>
  <si>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</si>
  <si>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</si>
  <si>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</si>
  <si>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</si>
  <si>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</si>
  <si>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</si>
  <si>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</si>
  <si>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</si>
  <si>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</si>
  <si>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</si>
  <si>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</si>
  <si>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</si>
  <si>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</si>
  <si>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Příloha č. 2 Kupní smlouvy - technická specifikace
Tonery (II.) 055 - 2023 (kompatibilní)</t>
  </si>
  <si>
    <t>ks</t>
  </si>
  <si>
    <t>SGS -2022-020</t>
  </si>
  <si>
    <t>Společná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</si>
  <si>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</t>
    </r>
    <r>
      <rPr>
        <b/>
        <sz val="11"/>
        <rFont val="Calibri"/>
        <family val="2"/>
        <charset val="238"/>
        <scheme val="minor"/>
      </rPr>
      <t xml:space="preserve">L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</si>
  <si>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KUP - Ivana Jurčová,
Tel.: 37763 7441</t>
  </si>
  <si>
    <t>sady Pětařicátníků 14, 
301 00 Plzeň, 
Fakulta právnická - Katedra ústavního a evropského práva,
místnost PC 314</t>
  </si>
  <si>
    <t>21 dní (nejpozději však do 22.12.2023 - platí co nastane dřív)</t>
  </si>
  <si>
    <r>
      <t xml:space="preserve">Toner do tiskárny Kyocera TASKalfa 4052ci - </t>
    </r>
    <r>
      <rPr>
        <b/>
        <sz val="11"/>
        <color theme="1"/>
        <rFont val="Calibri"/>
        <family val="2"/>
        <charset val="238"/>
        <scheme val="minor"/>
      </rPr>
      <t>černý (black)</t>
    </r>
  </si>
  <si>
    <r>
      <t xml:space="preserve">Toner do tiskárny Kyocera TASKalfa 4052ci - </t>
    </r>
    <r>
      <rPr>
        <b/>
        <sz val="11"/>
        <color theme="1"/>
        <rFont val="Calibri"/>
        <family val="2"/>
        <charset val="238"/>
        <scheme val="minor"/>
      </rPr>
      <t>modrý (C-cyan)</t>
    </r>
  </si>
  <si>
    <r>
      <t>Toner do tiskárny Kyocera TASKalfa 4052ci -</t>
    </r>
    <r>
      <rPr>
        <b/>
        <sz val="11"/>
        <color theme="1"/>
        <rFont val="Calibri"/>
        <family val="2"/>
        <charset val="238"/>
        <scheme val="minor"/>
      </rPr>
      <t xml:space="preserve"> žlutý (Y-yellow)</t>
    </r>
  </si>
  <si>
    <r>
      <t xml:space="preserve">Toner do tiskárny Kyocera TASKalfa 4052ci - </t>
    </r>
    <r>
      <rPr>
        <b/>
        <sz val="11"/>
        <color theme="1"/>
        <rFont val="Calibri"/>
        <family val="2"/>
        <charset val="238"/>
        <scheme val="minor"/>
      </rPr>
      <t>červený (M-magenta)</t>
    </r>
  </si>
  <si>
    <t xml:space="preserve">Originální, nebo kompatibilní toner splňující podmínky certifikátu STMC. Minimální výtěžnost při 5% pokrytí 30 000 stran. </t>
  </si>
  <si>
    <t xml:space="preserve">Originální, nebo kompatibilní toner splňující podmínky certifikátu STMC. Minimální výtěžnost při 5% pokrytí 20 000 stran.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</si>
</sst>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3" fillId="0" borderId="0"/>
  </cellStyleXfs>
  <cellXfs count="10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vertical="top" wrapText="1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6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164" fontId="0" fillId="0" borderId="7" xfId="0" applyNumberFormat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/>
    </xf>
    <xf numFmtId="164" fontId="0" fillId="3" borderId="11" xfId="0" applyNumberFormat="1" applyFill="1" applyBorder="1" applyAlignment="1">
      <alignment horizontal="right" vertical="center" indent="1"/>
    </xf>
    <xf numFmtId="164" fontId="0" fillId="0" borderId="12" xfId="0" applyNumberFormat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/>
    </xf>
    <xf numFmtId="164" fontId="0" fillId="3" borderId="14" xfId="0" applyNumberFormat="1" applyFill="1" applyBorder="1" applyAlignment="1">
      <alignment horizontal="right" vertical="center" indent="1"/>
    </xf>
    <xf numFmtId="49" fontId="20" fillId="0" borderId="0" xfId="0" applyNumberFormat="1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0" fillId="3" borderId="7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4" fillId="3" borderId="7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11" fillId="5" borderId="11" xfId="0" applyFont="1" applyFill="1" applyBorder="1" applyAlignment="1" applyProtection="1">
      <alignment horizontal="left" vertical="center" wrapText="1" indent="1"/>
      <protection locked="0"/>
    </xf>
    <xf numFmtId="0" fontId="11" fillId="5" borderId="14" xfId="0" applyFont="1" applyFill="1" applyBorder="1" applyAlignment="1" applyProtection="1">
      <alignment horizontal="left" vertical="center" wrapText="1" indent="1"/>
      <protection locked="0"/>
    </xf>
    <xf numFmtId="0" fontId="11" fillId="5" borderId="9" xfId="0" applyFont="1" applyFill="1" applyBorder="1" applyAlignment="1" applyProtection="1">
      <alignment horizontal="left" vertical="center" wrapText="1" indent="1"/>
      <protection locked="0"/>
    </xf>
    <xf numFmtId="164" fontId="11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0"/>
  <sheetViews>
    <sheetView tabSelected="1" topLeftCell="E1" zoomScale="75" zoomScaleNormal="75" workbookViewId="0">
      <selection activeCell="I13" sqref="I13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1.28515625" style="1" customWidth="1"/>
    <col min="4" max="4" width="9.7109375" style="2" bestFit="1" customWidth="1"/>
    <col min="5" max="5" width="9" style="3" bestFit="1" customWidth="1"/>
    <col min="6" max="6" width="73.57031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customWidth="1"/>
    <col min="11" max="11" width="31.7109375" customWidth="1"/>
    <col min="12" max="12" width="21" hidden="1" customWidth="1"/>
    <col min="13" max="13" width="30.42578125" customWidth="1"/>
    <col min="14" max="14" width="35.28515625" customWidth="1"/>
    <col min="15" max="15" width="27.7109375" style="1" customWidth="1"/>
    <col min="16" max="16" width="18.28515625" style="1" hidden="1" customWidth="1"/>
    <col min="17" max="17" width="20.7109375" bestFit="1" customWidth="1"/>
    <col min="18" max="18" width="23.7109375" customWidth="1"/>
    <col min="19" max="19" width="20.7109375" bestFit="1" customWidth="1"/>
    <col min="20" max="20" width="19.7109375" bestFit="1" customWidth="1"/>
    <col min="21" max="21" width="14.42578125" hidden="1" customWidth="1"/>
    <col min="22" max="22" width="40.42578125" style="4" customWidth="1"/>
  </cols>
  <sheetData>
    <row r="1" spans="2:22" ht="42" customHeight="1" x14ac:dyDescent="0.25">
      <c r="B1" s="78" t="s">
        <v>29</v>
      </c>
      <c r="C1" s="79"/>
      <c r="D1" s="34"/>
      <c r="E1" s="35"/>
      <c r="G1" s="64"/>
    </row>
    <row r="2" spans="2:22" ht="60" customHeight="1" x14ac:dyDescent="0.25">
      <c r="B2" s="9"/>
      <c r="C2"/>
      <c r="D2" s="9"/>
      <c r="E2" s="10"/>
      <c r="F2" s="5"/>
      <c r="G2" s="85"/>
      <c r="H2" s="86"/>
      <c r="I2" s="86"/>
      <c r="J2" s="86"/>
      <c r="K2" s="86"/>
      <c r="L2" s="86"/>
      <c r="M2" s="86"/>
      <c r="N2" s="86"/>
      <c r="O2" s="86"/>
      <c r="P2" s="5"/>
      <c r="Q2" s="6"/>
      <c r="R2" s="6"/>
      <c r="T2" s="6"/>
      <c r="U2" s="7"/>
      <c r="V2" s="8"/>
    </row>
    <row r="3" spans="2:22" ht="33" customHeight="1" x14ac:dyDescent="0.25">
      <c r="B3" s="14"/>
      <c r="C3" s="12" t="s">
        <v>0</v>
      </c>
      <c r="D3" s="13"/>
      <c r="E3" s="13"/>
      <c r="F3" s="13"/>
      <c r="G3" s="86"/>
      <c r="H3" s="86"/>
      <c r="I3" s="86"/>
      <c r="J3" s="86"/>
      <c r="K3" s="86"/>
      <c r="L3" s="86"/>
      <c r="M3" s="86"/>
      <c r="N3" s="86"/>
      <c r="O3" s="86"/>
      <c r="P3" s="36"/>
      <c r="Q3" s="36"/>
      <c r="R3" s="36"/>
      <c r="S3" s="36"/>
      <c r="T3" s="36"/>
    </row>
    <row r="4" spans="2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6"/>
      <c r="J4" s="6"/>
      <c r="K4" s="6"/>
      <c r="L4" s="6"/>
      <c r="M4" s="6"/>
      <c r="N4" s="6"/>
      <c r="O4" s="5"/>
      <c r="P4" s="5"/>
      <c r="Q4" s="6"/>
      <c r="R4" s="6"/>
      <c r="T4" s="6"/>
    </row>
    <row r="5" spans="2:22" ht="34.5" customHeight="1" thickBot="1" x14ac:dyDescent="0.3">
      <c r="B5" s="17"/>
      <c r="C5" s="18"/>
      <c r="D5" s="19"/>
      <c r="E5" s="19"/>
      <c r="F5" s="5"/>
      <c r="G5" s="20" t="s">
        <v>2</v>
      </c>
      <c r="H5" s="5"/>
      <c r="I5" s="5"/>
      <c r="J5"/>
      <c r="N5" s="21"/>
      <c r="O5" s="21"/>
      <c r="P5"/>
      <c r="R5" s="20" t="s">
        <v>2</v>
      </c>
      <c r="U5" s="11"/>
      <c r="V5"/>
    </row>
    <row r="6" spans="2:22" ht="66.75" customHeight="1" thickTop="1" thickBot="1" x14ac:dyDescent="0.3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15</v>
      </c>
      <c r="I6" s="23" t="s">
        <v>19</v>
      </c>
      <c r="J6" s="23" t="s">
        <v>20</v>
      </c>
      <c r="K6" s="23" t="s">
        <v>33</v>
      </c>
      <c r="L6" s="23" t="s">
        <v>21</v>
      </c>
      <c r="M6" s="67" t="s">
        <v>22</v>
      </c>
      <c r="N6" s="23" t="s">
        <v>23</v>
      </c>
      <c r="O6" s="23" t="s">
        <v>24</v>
      </c>
      <c r="P6" s="23" t="s">
        <v>25</v>
      </c>
      <c r="Q6" s="23" t="s">
        <v>6</v>
      </c>
      <c r="R6" s="25" t="s">
        <v>7</v>
      </c>
      <c r="S6" s="67" t="s">
        <v>8</v>
      </c>
      <c r="T6" s="67" t="s">
        <v>9</v>
      </c>
      <c r="U6" s="23" t="s">
        <v>26</v>
      </c>
      <c r="V6" s="23" t="s">
        <v>27</v>
      </c>
    </row>
    <row r="7" spans="2:22" ht="57.75" customHeight="1" thickTop="1" x14ac:dyDescent="0.25">
      <c r="B7" s="51">
        <v>1</v>
      </c>
      <c r="C7" s="68" t="s">
        <v>37</v>
      </c>
      <c r="D7" s="52">
        <v>3</v>
      </c>
      <c r="E7" s="53" t="s">
        <v>30</v>
      </c>
      <c r="F7" s="68" t="s">
        <v>41</v>
      </c>
      <c r="G7" s="98"/>
      <c r="H7" s="54" t="s">
        <v>28</v>
      </c>
      <c r="I7" s="90" t="s">
        <v>32</v>
      </c>
      <c r="J7" s="87" t="s">
        <v>28</v>
      </c>
      <c r="K7" s="71" t="s">
        <v>31</v>
      </c>
      <c r="L7" s="71"/>
      <c r="M7" s="90" t="s">
        <v>34</v>
      </c>
      <c r="N7" s="90" t="s">
        <v>35</v>
      </c>
      <c r="O7" s="95" t="s">
        <v>36</v>
      </c>
      <c r="P7" s="48">
        <f t="shared" ref="P7:P10" si="0">D7*Q7</f>
        <v>5100</v>
      </c>
      <c r="Q7" s="55">
        <v>1700</v>
      </c>
      <c r="R7" s="101"/>
      <c r="S7" s="49">
        <f t="shared" ref="S7" si="1">D7*R7</f>
        <v>0</v>
      </c>
      <c r="T7" s="50" t="str">
        <f t="shared" ref="T7" si="2">IF(ISNUMBER(R7), IF(R7&gt;Q7,"NEVYHOVUJE","VYHOVUJE")," ")</f>
        <v xml:space="preserve"> </v>
      </c>
      <c r="U7" s="71"/>
      <c r="V7" s="71" t="s">
        <v>10</v>
      </c>
    </row>
    <row r="8" spans="2:22" ht="57.75" customHeight="1" x14ac:dyDescent="0.25">
      <c r="B8" s="59">
        <v>2</v>
      </c>
      <c r="C8" s="69" t="s">
        <v>38</v>
      </c>
      <c r="D8" s="60">
        <v>1</v>
      </c>
      <c r="E8" s="61" t="s">
        <v>30</v>
      </c>
      <c r="F8" s="69" t="s">
        <v>42</v>
      </c>
      <c r="G8" s="99"/>
      <c r="H8" s="62" t="s">
        <v>28</v>
      </c>
      <c r="I8" s="91"/>
      <c r="J8" s="88"/>
      <c r="K8" s="72"/>
      <c r="L8" s="72"/>
      <c r="M8" s="93"/>
      <c r="N8" s="93"/>
      <c r="O8" s="96"/>
      <c r="P8" s="56">
        <f t="shared" si="0"/>
        <v>2500</v>
      </c>
      <c r="Q8" s="63">
        <v>2500</v>
      </c>
      <c r="R8" s="102"/>
      <c r="S8" s="57">
        <f t="shared" ref="S8:S10" si="3">D8*R8</f>
        <v>0</v>
      </c>
      <c r="T8" s="58" t="str">
        <f t="shared" ref="T8:T10" si="4">IF(ISNUMBER(R8), IF(R8&gt;Q8,"NEVYHOVUJE","VYHOVUJE")," ")</f>
        <v xml:space="preserve"> </v>
      </c>
      <c r="U8" s="72"/>
      <c r="V8" s="72"/>
    </row>
    <row r="9" spans="2:22" ht="57.75" customHeight="1" x14ac:dyDescent="0.25">
      <c r="B9" s="59">
        <v>3</v>
      </c>
      <c r="C9" s="69" t="s">
        <v>39</v>
      </c>
      <c r="D9" s="60">
        <v>1</v>
      </c>
      <c r="E9" s="61" t="s">
        <v>30</v>
      </c>
      <c r="F9" s="69" t="s">
        <v>42</v>
      </c>
      <c r="G9" s="99"/>
      <c r="H9" s="62" t="s">
        <v>28</v>
      </c>
      <c r="I9" s="91"/>
      <c r="J9" s="88"/>
      <c r="K9" s="72"/>
      <c r="L9" s="72"/>
      <c r="M9" s="93"/>
      <c r="N9" s="93"/>
      <c r="O9" s="96"/>
      <c r="P9" s="56">
        <f t="shared" si="0"/>
        <v>2500</v>
      </c>
      <c r="Q9" s="63">
        <v>2500</v>
      </c>
      <c r="R9" s="102"/>
      <c r="S9" s="57">
        <f t="shared" si="3"/>
        <v>0</v>
      </c>
      <c r="T9" s="58" t="str">
        <f t="shared" si="4"/>
        <v xml:space="preserve"> </v>
      </c>
      <c r="U9" s="72"/>
      <c r="V9" s="72"/>
    </row>
    <row r="10" spans="2:22" ht="57.75" customHeight="1" thickBot="1" x14ac:dyDescent="0.3">
      <c r="B10" s="40">
        <v>4</v>
      </c>
      <c r="C10" s="70" t="s">
        <v>40</v>
      </c>
      <c r="D10" s="41">
        <v>2</v>
      </c>
      <c r="E10" s="42" t="s">
        <v>30</v>
      </c>
      <c r="F10" s="70" t="s">
        <v>42</v>
      </c>
      <c r="G10" s="100"/>
      <c r="H10" s="47" t="s">
        <v>28</v>
      </c>
      <c r="I10" s="92"/>
      <c r="J10" s="89"/>
      <c r="K10" s="73"/>
      <c r="L10" s="73"/>
      <c r="M10" s="94"/>
      <c r="N10" s="94"/>
      <c r="O10" s="97"/>
      <c r="P10" s="43">
        <f t="shared" si="0"/>
        <v>5000</v>
      </c>
      <c r="Q10" s="44">
        <v>2500</v>
      </c>
      <c r="R10" s="103"/>
      <c r="S10" s="45">
        <f t="shared" si="3"/>
        <v>0</v>
      </c>
      <c r="T10" s="46" t="str">
        <f t="shared" si="4"/>
        <v xml:space="preserve"> </v>
      </c>
      <c r="U10" s="73"/>
      <c r="V10" s="73"/>
    </row>
    <row r="11" spans="2:22" ht="13.5" customHeight="1" thickTop="1" thickBot="1" x14ac:dyDescent="0.3">
      <c r="C11"/>
      <c r="D11"/>
      <c r="E11"/>
      <c r="F11"/>
      <c r="G11"/>
      <c r="H11"/>
      <c r="I11"/>
      <c r="J11"/>
      <c r="O11"/>
      <c r="P11"/>
      <c r="S11" s="39"/>
    </row>
    <row r="12" spans="2:22" ht="60.75" customHeight="1" thickTop="1" thickBot="1" x14ac:dyDescent="0.3">
      <c r="B12" s="80" t="s">
        <v>11</v>
      </c>
      <c r="C12" s="81"/>
      <c r="D12" s="81"/>
      <c r="E12" s="81"/>
      <c r="F12" s="81"/>
      <c r="G12" s="81"/>
      <c r="H12" s="66"/>
      <c r="I12" s="26"/>
      <c r="J12" s="26"/>
      <c r="K12" s="26"/>
      <c r="L12" s="27"/>
      <c r="M12" s="11"/>
      <c r="N12" s="11"/>
      <c r="O12" s="28"/>
      <c r="P12" s="28"/>
      <c r="Q12" s="29" t="s">
        <v>12</v>
      </c>
      <c r="R12" s="82" t="s">
        <v>13</v>
      </c>
      <c r="S12" s="83"/>
      <c r="T12" s="84"/>
      <c r="U12" s="21"/>
      <c r="V12" s="30"/>
    </row>
    <row r="13" spans="2:22" ht="33" customHeight="1" thickTop="1" thickBot="1" x14ac:dyDescent="0.3">
      <c r="B13" s="74" t="s">
        <v>14</v>
      </c>
      <c r="C13" s="74"/>
      <c r="D13" s="74"/>
      <c r="E13" s="74"/>
      <c r="F13" s="74"/>
      <c r="G13" s="74"/>
      <c r="H13" s="65"/>
      <c r="I13" s="31"/>
      <c r="L13" s="9"/>
      <c r="M13" s="9"/>
      <c r="N13" s="9"/>
      <c r="O13" s="32"/>
      <c r="P13" s="32"/>
      <c r="Q13" s="33">
        <f>SUM(P7:P10)</f>
        <v>15100</v>
      </c>
      <c r="R13" s="75">
        <f>SUM(S7:S10)</f>
        <v>0</v>
      </c>
      <c r="S13" s="76"/>
      <c r="T13" s="77"/>
    </row>
    <row r="14" spans="2:22" ht="14.25" customHeight="1" thickTop="1" x14ac:dyDescent="0.25">
      <c r="B14" s="37"/>
    </row>
    <row r="15" spans="2:22" ht="14.25" customHeight="1" x14ac:dyDescent="0.25">
      <c r="B15" s="38"/>
      <c r="C15" s="37"/>
    </row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Iq+tV68St6weD36fuCgW8Hqf5dOe1j+xxiz0yfUVReK4y107vSqTmolbfPLXEhzaw/6xpDbXlWrbI2fqVl4W7A==" saltValue="vvHP6NFqukKTBhMQ7rs2VQ==" spinCount="100000" sheet="1" objects="1" scenarios="1"/>
  <mergeCells count="15">
    <mergeCell ref="B1:C1"/>
    <mergeCell ref="B12:G12"/>
    <mergeCell ref="R12:T12"/>
    <mergeCell ref="G2:O3"/>
    <mergeCell ref="J7:J10"/>
    <mergeCell ref="K7:K10"/>
    <mergeCell ref="I7:I10"/>
    <mergeCell ref="M7:M10"/>
    <mergeCell ref="L7:L10"/>
    <mergeCell ref="N7:N10"/>
    <mergeCell ref="O7:O10"/>
    <mergeCell ref="U7:U10"/>
    <mergeCell ref="V7:V10"/>
    <mergeCell ref="B13:G13"/>
    <mergeCell ref="R13:T13"/>
  </mergeCells>
  <phoneticPr fontId="18" type="noConversion"/>
  <conditionalFormatting sqref="B7:B10 D7:D10">
    <cfRule type="containsBlanks" dxfId="11" priority="57">
      <formula>LEN(TRIM(B7))=0</formula>
    </cfRule>
  </conditionalFormatting>
  <conditionalFormatting sqref="B7:B10">
    <cfRule type="cellIs" dxfId="10" priority="52" operator="greaterThanOrEqual">
      <formula>1</formula>
    </cfRule>
  </conditionalFormatting>
  <conditionalFormatting sqref="G7:G10 R7:R10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:G10">
    <cfRule type="notContainsBlanks" dxfId="6" priority="25">
      <formula>LEN(TRIM(G7))&gt;0</formula>
    </cfRule>
  </conditionalFormatting>
  <conditionalFormatting sqref="H7:H10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:T10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:E10" xr:uid="{00000000-0002-0000-0000-000000000000}">
      <formula1>"ks,bal,sada,"</formula1>
    </dataValidation>
    <dataValidation type="list" showInputMessage="1" showErrorMessage="1" sqref="H7:H10 J7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2023-10-31T06:45:36Z</cp:lastPrinted>
  <dcterms:created xsi:type="dcterms:W3CDTF">2014-03-05T12:43:32Z</dcterms:created>
  <dcterms:modified xsi:type="dcterms:W3CDTF">2023-10-31T07:48:05Z</dcterms:modified>
</cp:coreProperties>
</file>